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H210" i="1"/>
  <c r="G209" i="1"/>
  <c r="F209" i="1"/>
  <c r="E209" i="1"/>
  <c r="D209" i="1"/>
  <c r="G208" i="1"/>
  <c r="G210" i="1" s="1"/>
  <c r="F208" i="1"/>
  <c r="F210" i="1" s="1"/>
  <c r="E208" i="1"/>
  <c r="E210" i="1" s="1"/>
  <c r="D208" i="1"/>
  <c r="D210" i="1" s="1"/>
  <c r="I201" i="1"/>
  <c r="H201" i="1"/>
  <c r="G201" i="1"/>
  <c r="F201" i="1"/>
  <c r="E201" i="1"/>
  <c r="D201" i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7" i="1" s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I86" i="1" s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I55" i="1" s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I25" i="1" s="1"/>
  <c r="H14" i="1"/>
  <c r="G14" i="1"/>
  <c r="F14" i="1"/>
  <c r="E14" i="1"/>
  <c r="D14" i="1"/>
  <c r="I117" i="1" l="1"/>
  <c r="I148" i="1"/>
  <c r="I211" i="1"/>
  <c r="I179" i="1"/>
</calcChain>
</file>

<file path=xl/sharedStrings.xml><?xml version="1.0" encoding="utf-8"?>
<sst xmlns="http://schemas.openxmlformats.org/spreadsheetml/2006/main" count="328" uniqueCount="127">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</sst>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 applyAlignment="1">
      <alignment horizontal="left" vertical="center"/>
    </xf>
    <xf numFmtId="2" fontId="7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7"/>
  <sheetViews>
    <sheetView tabSelected="1" topLeftCell="A187" workbookViewId="0">
      <pane xSplit="1" ySplit="1" topLeftCell="B188" activePane="bottomRight" state="frozen"/>
      <selection activeCell="A187" sqref="A187"/>
      <selection pane="topRight" activeCell="B187" sqref="B187"/>
      <selection pane="bottomLeft" activeCell="A188" sqref="A188"/>
      <selection pane="bottomRight" activeCell="L200" sqref="L200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91" t="s">
        <v>38</v>
      </c>
      <c r="C25" s="92"/>
      <c r="D25" s="92"/>
      <c r="E25" s="92"/>
      <c r="F25" s="92"/>
      <c r="G25" s="92"/>
      <c r="H25" s="92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91" t="s">
        <v>38</v>
      </c>
      <c r="C55" s="92"/>
      <c r="D55" s="92"/>
      <c r="E55" s="92"/>
      <c r="F55" s="92"/>
      <c r="G55" s="92"/>
      <c r="H55" s="92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91" t="s">
        <v>38</v>
      </c>
      <c r="C86" s="92"/>
      <c r="D86" s="92"/>
      <c r="E86" s="92"/>
      <c r="F86" s="92"/>
      <c r="G86" s="92"/>
      <c r="H86" s="92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91" t="s">
        <v>38</v>
      </c>
      <c r="C117" s="92"/>
      <c r="D117" s="92"/>
      <c r="E117" s="92"/>
      <c r="F117" s="92"/>
      <c r="G117" s="92"/>
      <c r="H117" s="92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91" t="s">
        <v>38</v>
      </c>
      <c r="C148" s="92"/>
      <c r="D148" s="92"/>
      <c r="E148" s="92"/>
      <c r="F148" s="92"/>
      <c r="G148" s="92"/>
      <c r="H148" s="92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91" t="s">
        <v>38</v>
      </c>
      <c r="C179" s="92"/>
      <c r="D179" s="92"/>
      <c r="E179" s="92"/>
      <c r="F179" s="92"/>
      <c r="G179" s="92"/>
      <c r="H179" s="92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8" spans="2:9" ht="15.75" thickBot="1" x14ac:dyDescent="0.3"/>
    <row r="189" spans="2:9" ht="15.75" x14ac:dyDescent="0.25">
      <c r="B189" s="1"/>
      <c r="C189" s="2" t="s">
        <v>0</v>
      </c>
      <c r="D189" s="3"/>
      <c r="E189" s="3"/>
      <c r="F189" s="3"/>
      <c r="G189" s="3"/>
      <c r="H189" s="4" t="s">
        <v>1</v>
      </c>
      <c r="I189" s="5"/>
    </row>
    <row r="190" spans="2:9" ht="15.75" x14ac:dyDescent="0.25">
      <c r="B190" s="6"/>
      <c r="C190" s="7"/>
      <c r="D190" s="8"/>
      <c r="E190" s="8"/>
      <c r="F190" s="8"/>
      <c r="G190" s="8"/>
      <c r="H190" s="9"/>
      <c r="I190" s="10"/>
    </row>
    <row r="191" spans="2:9" ht="15.75" x14ac:dyDescent="0.25">
      <c r="B191" s="11"/>
      <c r="C191" s="12" t="s">
        <v>114</v>
      </c>
      <c r="D191" s="8"/>
      <c r="E191" s="8"/>
      <c r="F191" s="8"/>
      <c r="G191" s="8"/>
      <c r="H191" s="9"/>
      <c r="I191" s="10"/>
    </row>
    <row r="192" spans="2:9" ht="15.75" x14ac:dyDescent="0.25">
      <c r="B192" s="6"/>
      <c r="C192" s="13"/>
      <c r="D192" s="8"/>
      <c r="E192" s="8"/>
      <c r="F192" s="8"/>
      <c r="G192" s="8"/>
      <c r="H192" s="9"/>
      <c r="I192" s="10"/>
    </row>
    <row r="193" spans="2:9" ht="15.75" x14ac:dyDescent="0.25">
      <c r="B193" s="14" t="s">
        <v>3</v>
      </c>
      <c r="C193" s="15" t="s">
        <v>4</v>
      </c>
      <c r="D193" s="71" t="s">
        <v>5</v>
      </c>
      <c r="E193" s="71" t="s">
        <v>6</v>
      </c>
      <c r="F193" s="71" t="s">
        <v>7</v>
      </c>
      <c r="G193" s="71" t="s">
        <v>8</v>
      </c>
      <c r="H193" s="17" t="s">
        <v>9</v>
      </c>
      <c r="I193" s="18" t="s">
        <v>10</v>
      </c>
    </row>
    <row r="194" spans="2:9" ht="15.75" x14ac:dyDescent="0.25">
      <c r="B194" s="19"/>
      <c r="C194" s="15" t="s">
        <v>11</v>
      </c>
      <c r="D194" s="20"/>
      <c r="E194" s="21"/>
      <c r="F194" s="21"/>
      <c r="G194" s="21"/>
      <c r="H194" s="22"/>
      <c r="I194" s="23"/>
    </row>
    <row r="195" spans="2:9" ht="15.75" x14ac:dyDescent="0.25">
      <c r="B195" s="81" t="s">
        <v>115</v>
      </c>
      <c r="C195" s="82" t="s">
        <v>116</v>
      </c>
      <c r="D195" s="87">
        <v>2.88</v>
      </c>
      <c r="E195" s="87">
        <v>4.72</v>
      </c>
      <c r="F195" s="87">
        <v>5.78</v>
      </c>
      <c r="G195" s="87">
        <v>59.2</v>
      </c>
      <c r="H195" s="84">
        <v>100</v>
      </c>
      <c r="I195" s="72">
        <v>41.56</v>
      </c>
    </row>
    <row r="196" spans="2:9" ht="15.75" x14ac:dyDescent="0.25">
      <c r="B196" s="81" t="s">
        <v>117</v>
      </c>
      <c r="C196" s="82" t="s">
        <v>118</v>
      </c>
      <c r="D196" s="87">
        <v>14.56</v>
      </c>
      <c r="E196" s="87">
        <v>18.68</v>
      </c>
      <c r="F196" s="87">
        <v>4.08</v>
      </c>
      <c r="G196" s="87">
        <v>254</v>
      </c>
      <c r="H196" s="84">
        <v>205</v>
      </c>
      <c r="I196" s="31">
        <v>79.5</v>
      </c>
    </row>
    <row r="197" spans="2:9" ht="15.75" x14ac:dyDescent="0.25">
      <c r="B197" s="81" t="s">
        <v>16</v>
      </c>
      <c r="C197" s="85" t="s">
        <v>93</v>
      </c>
      <c r="D197" s="87">
        <v>1.2</v>
      </c>
      <c r="E197" s="87">
        <v>0.3</v>
      </c>
      <c r="F197" s="87">
        <v>11.3</v>
      </c>
      <c r="G197" s="90">
        <v>57</v>
      </c>
      <c r="H197" s="88">
        <v>140</v>
      </c>
      <c r="I197" s="31">
        <v>36</v>
      </c>
    </row>
    <row r="198" spans="2:9" ht="15.75" x14ac:dyDescent="0.25">
      <c r="B198" s="81" t="s">
        <v>119</v>
      </c>
      <c r="C198" s="85" t="s">
        <v>120</v>
      </c>
      <c r="D198" s="87">
        <v>0.2</v>
      </c>
      <c r="E198" s="87">
        <v>0</v>
      </c>
      <c r="F198" s="87">
        <v>46.5</v>
      </c>
      <c r="G198" s="87">
        <v>187.4</v>
      </c>
      <c r="H198" s="88">
        <v>200</v>
      </c>
      <c r="I198" s="72">
        <v>6.03</v>
      </c>
    </row>
    <row r="199" spans="2:9" ht="15.75" x14ac:dyDescent="0.25">
      <c r="B199" s="81" t="s">
        <v>16</v>
      </c>
      <c r="C199" s="85" t="s">
        <v>20</v>
      </c>
      <c r="D199" s="39">
        <v>2.31</v>
      </c>
      <c r="E199" s="39">
        <v>0.28999999999999998</v>
      </c>
      <c r="F199" s="39">
        <v>14.37</v>
      </c>
      <c r="G199" s="39">
        <v>70.8</v>
      </c>
      <c r="H199" s="30">
        <v>30</v>
      </c>
      <c r="I199" s="72">
        <v>3.77</v>
      </c>
    </row>
    <row r="200" spans="2:9" ht="15.75" x14ac:dyDescent="0.25">
      <c r="B200" s="24" t="s">
        <v>16</v>
      </c>
      <c r="C200" s="33" t="s">
        <v>21</v>
      </c>
      <c r="D200" s="40">
        <v>3.16</v>
      </c>
      <c r="E200" s="40">
        <v>0.4</v>
      </c>
      <c r="F200" s="40">
        <v>19.32</v>
      </c>
      <c r="G200" s="41">
        <v>93.52</v>
      </c>
      <c r="H200" s="42">
        <v>30</v>
      </c>
      <c r="I200" s="31">
        <v>3</v>
      </c>
    </row>
    <row r="201" spans="2:9" ht="15.75" x14ac:dyDescent="0.25">
      <c r="B201" s="19"/>
      <c r="C201" s="43" t="s">
        <v>22</v>
      </c>
      <c r="D201" s="74">
        <f t="shared" ref="D201:I201" si="12">SUM(D195:D200)</f>
        <v>24.31</v>
      </c>
      <c r="E201" s="74">
        <f t="shared" si="12"/>
        <v>24.389999999999997</v>
      </c>
      <c r="F201" s="74">
        <f t="shared" si="12"/>
        <v>101.35</v>
      </c>
      <c r="G201" s="74">
        <f t="shared" si="12"/>
        <v>721.92</v>
      </c>
      <c r="H201" s="74">
        <f t="shared" si="12"/>
        <v>705</v>
      </c>
      <c r="I201" s="74">
        <f t="shared" si="12"/>
        <v>169.86</v>
      </c>
    </row>
    <row r="202" spans="2:9" ht="15.75" x14ac:dyDescent="0.25">
      <c r="B202" s="19"/>
      <c r="C202" s="15" t="s">
        <v>23</v>
      </c>
      <c r="D202" s="45"/>
      <c r="E202" s="46"/>
      <c r="F202" s="46"/>
      <c r="G202" s="46"/>
      <c r="H202" s="46"/>
      <c r="I202" s="47"/>
    </row>
    <row r="203" spans="2:9" ht="15.75" x14ac:dyDescent="0.25">
      <c r="B203" s="81" t="s">
        <v>121</v>
      </c>
      <c r="C203" s="89" t="s">
        <v>122</v>
      </c>
      <c r="D203" s="83">
        <v>1.31</v>
      </c>
      <c r="E203" s="83">
        <v>3.24</v>
      </c>
      <c r="F203" s="83">
        <v>6.46</v>
      </c>
      <c r="G203" s="83">
        <v>60.4</v>
      </c>
      <c r="H203" s="86">
        <v>100</v>
      </c>
      <c r="I203" s="72">
        <v>17.38</v>
      </c>
    </row>
    <row r="204" spans="2:9" ht="15.75" x14ac:dyDescent="0.25">
      <c r="B204" s="81" t="s">
        <v>107</v>
      </c>
      <c r="C204" s="85" t="s">
        <v>108</v>
      </c>
      <c r="D204" s="87">
        <v>6.5149999999999997</v>
      </c>
      <c r="E204" s="87">
        <v>10.85</v>
      </c>
      <c r="F204" s="87">
        <v>12.15</v>
      </c>
      <c r="G204" s="87">
        <v>163.71899999999999</v>
      </c>
      <c r="H204" s="88">
        <v>250</v>
      </c>
      <c r="I204" s="72">
        <v>29</v>
      </c>
    </row>
    <row r="205" spans="2:9" ht="15.75" x14ac:dyDescent="0.25">
      <c r="B205" s="81" t="s">
        <v>123</v>
      </c>
      <c r="C205" s="85" t="s">
        <v>124</v>
      </c>
      <c r="D205" s="87">
        <v>15.4</v>
      </c>
      <c r="E205" s="87">
        <v>6.47</v>
      </c>
      <c r="F205" s="87">
        <v>28.53</v>
      </c>
      <c r="G205" s="87">
        <v>244.36</v>
      </c>
      <c r="H205" s="88">
        <v>100</v>
      </c>
      <c r="I205" s="31">
        <v>73.430000000000007</v>
      </c>
    </row>
    <row r="206" spans="2:9" ht="15.75" x14ac:dyDescent="0.25">
      <c r="B206" s="81" t="s">
        <v>125</v>
      </c>
      <c r="C206" s="85" t="s">
        <v>126</v>
      </c>
      <c r="D206" s="83">
        <v>3.91</v>
      </c>
      <c r="E206" s="83">
        <v>12.1</v>
      </c>
      <c r="F206" s="83">
        <v>27.18</v>
      </c>
      <c r="G206" s="83">
        <v>259.2</v>
      </c>
      <c r="H206" s="86">
        <v>180</v>
      </c>
      <c r="I206" s="31">
        <v>35.89</v>
      </c>
    </row>
    <row r="207" spans="2:9" ht="15.75" x14ac:dyDescent="0.25">
      <c r="B207" s="81" t="s">
        <v>88</v>
      </c>
      <c r="C207" s="85" t="s">
        <v>89</v>
      </c>
      <c r="D207" s="87" t="s">
        <v>36</v>
      </c>
      <c r="E207" s="87" t="s">
        <v>36</v>
      </c>
      <c r="F207" s="87">
        <v>19.96</v>
      </c>
      <c r="G207" s="90">
        <v>79.84</v>
      </c>
      <c r="H207" s="88">
        <v>200</v>
      </c>
      <c r="I207" s="31">
        <v>10.14</v>
      </c>
    </row>
    <row r="208" spans="2:9" ht="15.75" x14ac:dyDescent="0.25">
      <c r="B208" s="32" t="s">
        <v>16</v>
      </c>
      <c r="C208" s="33" t="s">
        <v>21</v>
      </c>
      <c r="D208" s="34">
        <f>1.4*36/24</f>
        <v>2.1</v>
      </c>
      <c r="E208" s="34">
        <f>0.27*36/24</f>
        <v>0.40500000000000003</v>
      </c>
      <c r="F208" s="34">
        <f>12.3*36/24</f>
        <v>18.45</v>
      </c>
      <c r="G208" s="35">
        <f>57.47*36/24</f>
        <v>86.204999999999998</v>
      </c>
      <c r="H208" s="36">
        <v>40</v>
      </c>
      <c r="I208" s="31">
        <v>4.12</v>
      </c>
    </row>
    <row r="209" spans="2:9" ht="15.75" x14ac:dyDescent="0.25">
      <c r="B209" s="68" t="s">
        <v>16</v>
      </c>
      <c r="C209" s="69" t="s">
        <v>37</v>
      </c>
      <c r="D209" s="34">
        <f>3.16*60/40</f>
        <v>4.74</v>
      </c>
      <c r="E209" s="34">
        <f>0.4*60/40</f>
        <v>0.6</v>
      </c>
      <c r="F209" s="34">
        <f>19.32*60/40</f>
        <v>28.98</v>
      </c>
      <c r="G209" s="35">
        <f>93.52*60/40</f>
        <v>140.28</v>
      </c>
      <c r="H209" s="36">
        <v>40</v>
      </c>
      <c r="I209" s="31">
        <v>4</v>
      </c>
    </row>
    <row r="210" spans="2:9" ht="15.75" x14ac:dyDescent="0.25">
      <c r="B210" s="53"/>
      <c r="C210" s="54" t="s">
        <v>22</v>
      </c>
      <c r="D210" s="79">
        <f t="shared" ref="D210:I210" si="13">SUM(D203:D209)</f>
        <v>33.975000000000001</v>
      </c>
      <c r="E210" s="76">
        <f t="shared" si="13"/>
        <v>33.664999999999999</v>
      </c>
      <c r="F210" s="76">
        <f t="shared" si="13"/>
        <v>141.71</v>
      </c>
      <c r="G210" s="76">
        <f t="shared" si="13"/>
        <v>1034.0040000000001</v>
      </c>
      <c r="H210" s="76">
        <f t="shared" si="13"/>
        <v>910</v>
      </c>
      <c r="I210" s="77">
        <f t="shared" si="13"/>
        <v>173.95999999999998</v>
      </c>
    </row>
    <row r="211" spans="2:9" ht="15.75" x14ac:dyDescent="0.25">
      <c r="B211" s="91" t="s">
        <v>38</v>
      </c>
      <c r="C211" s="92"/>
      <c r="D211" s="92"/>
      <c r="E211" s="92"/>
      <c r="F211" s="92"/>
      <c r="G211" s="92"/>
      <c r="H211" s="92"/>
      <c r="I211" s="78">
        <f>I201+I210</f>
        <v>343.82</v>
      </c>
    </row>
    <row r="212" spans="2:9" ht="15.75" x14ac:dyDescent="0.25">
      <c r="B212" s="6"/>
      <c r="C212" s="7"/>
      <c r="D212" s="8"/>
      <c r="E212" s="8"/>
      <c r="F212" s="8"/>
      <c r="G212" s="8"/>
      <c r="H212" s="9"/>
      <c r="I212" s="10"/>
    </row>
    <row r="213" spans="2:9" ht="15.75" x14ac:dyDescent="0.25">
      <c r="B213" s="6"/>
      <c r="C213" s="12" t="s">
        <v>39</v>
      </c>
      <c r="D213" s="8"/>
      <c r="E213" s="8"/>
      <c r="F213" s="8"/>
      <c r="G213" s="8"/>
      <c r="H213" s="58" t="s">
        <v>40</v>
      </c>
      <c r="I213" s="10"/>
    </row>
    <row r="214" spans="2:9" ht="15.75" x14ac:dyDescent="0.25">
      <c r="B214" s="6"/>
      <c r="C214" s="7"/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12" t="s">
        <v>41</v>
      </c>
      <c r="D215" s="8"/>
      <c r="E215" s="8"/>
      <c r="F215" s="8"/>
      <c r="G215" s="8"/>
      <c r="H215" s="9"/>
      <c r="I215" s="10"/>
    </row>
    <row r="216" spans="2:9" ht="15.75" x14ac:dyDescent="0.25">
      <c r="B216" s="6"/>
      <c r="C216" s="7"/>
      <c r="D216" s="8"/>
      <c r="E216" s="8"/>
      <c r="F216" s="8"/>
      <c r="G216" s="8"/>
      <c r="H216" s="9"/>
      <c r="I216" s="10"/>
    </row>
    <row r="217" spans="2:9" ht="16.5" thickBot="1" x14ac:dyDescent="0.3">
      <c r="B217" s="59"/>
      <c r="C217" s="60" t="s">
        <v>42</v>
      </c>
      <c r="D217" s="61"/>
      <c r="E217" s="61"/>
      <c r="F217" s="61"/>
      <c r="G217" s="61"/>
      <c r="H217" s="62"/>
      <c r="I217" s="63"/>
    </row>
  </sheetData>
  <mergeCells count="7">
    <mergeCell ref="B211:H211"/>
    <mergeCell ref="B179:H179"/>
    <mergeCell ref="B25:H25"/>
    <mergeCell ref="B55:H55"/>
    <mergeCell ref="B86:H86"/>
    <mergeCell ref="B117:H117"/>
    <mergeCell ref="B148:H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2026-06-08T07:51:55Z</dcterms:modified>
</cp:coreProperties>
</file>