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33" i="1" l="1"/>
  <c r="H333" i="1"/>
  <c r="G332" i="1"/>
  <c r="F332" i="1"/>
  <c r="E332" i="1"/>
  <c r="D332" i="1"/>
  <c r="G331" i="1"/>
  <c r="G333" i="1" s="1"/>
  <c r="F331" i="1"/>
  <c r="F333" i="1" s="1"/>
  <c r="E331" i="1"/>
  <c r="E333" i="1" s="1"/>
  <c r="D331" i="1"/>
  <c r="D333" i="1" s="1"/>
  <c r="I324" i="1"/>
  <c r="I334" i="1" s="1"/>
  <c r="H324" i="1"/>
  <c r="G324" i="1"/>
  <c r="F324" i="1"/>
  <c r="E324" i="1"/>
  <c r="D324" i="1"/>
  <c r="I302" i="1"/>
  <c r="H302" i="1"/>
  <c r="G301" i="1"/>
  <c r="F301" i="1"/>
  <c r="E301" i="1"/>
  <c r="D301" i="1"/>
  <c r="G300" i="1"/>
  <c r="G302" i="1" s="1"/>
  <c r="F300" i="1"/>
  <c r="F302" i="1" s="1"/>
  <c r="E300" i="1"/>
  <c r="E302" i="1" s="1"/>
  <c r="D300" i="1"/>
  <c r="D302" i="1" s="1"/>
  <c r="I293" i="1"/>
  <c r="I303" i="1" s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I272" i="1" s="1"/>
  <c r="H262" i="1"/>
  <c r="G262" i="1"/>
  <c r="F262" i="1"/>
  <c r="E262" i="1"/>
  <c r="D262" i="1"/>
  <c r="I240" i="1"/>
  <c r="H240" i="1"/>
  <c r="G239" i="1"/>
  <c r="F239" i="1"/>
  <c r="E239" i="1"/>
  <c r="D239" i="1"/>
  <c r="G238" i="1"/>
  <c r="G240" i="1" s="1"/>
  <c r="F238" i="1"/>
  <c r="F240" i="1" s="1"/>
  <c r="E238" i="1"/>
  <c r="E240" i="1" s="1"/>
  <c r="D238" i="1"/>
  <c r="D240" i="1" s="1"/>
  <c r="I231" i="1"/>
  <c r="I241" i="1" s="1"/>
  <c r="H231" i="1"/>
  <c r="G231" i="1"/>
  <c r="F231" i="1"/>
  <c r="E231" i="1"/>
  <c r="D231" i="1"/>
  <c r="I209" i="1"/>
  <c r="H209" i="1"/>
  <c r="G208" i="1"/>
  <c r="F208" i="1"/>
  <c r="E208" i="1"/>
  <c r="D208" i="1"/>
  <c r="G207" i="1"/>
  <c r="G209" i="1" s="1"/>
  <c r="F207" i="1"/>
  <c r="F209" i="1" s="1"/>
  <c r="E207" i="1"/>
  <c r="E209" i="1" s="1"/>
  <c r="D207" i="1"/>
  <c r="D209" i="1" s="1"/>
  <c r="I200" i="1"/>
  <c r="I210" i="1" s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7" i="1" s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I86" i="1" l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<sst xmlns="http://schemas.openxmlformats.org/spreadsheetml/2006/main" count="513" uniqueCount="152">
  <si>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</si>
  <si>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</si>
  <si>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</si>
  <si>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</si>
  <si>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</si>
  <si>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</si>
  <si>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</si>
  <si>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</si>
  <si>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</si>
  <si>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</si>
  <si>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</si>
  <si>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</si>
  <si>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</si>
  <si>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</si>
  <si>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</si>
  <si>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</si>
  <si>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</si>
  <si>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</si>
  <si>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</si>
  <si>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</si>
  <si>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</si>
  <si>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</si>
  <si>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</si>
  <si>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</si>
  <si>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</si>
  <si>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</si>
  <si>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</si>
  <si>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</si>
  <si>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</si>
  <si>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</si>
  <si>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</si>
  <si>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</si>
  <si>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</si>
  <si>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</si>
  <si>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</si>
  <si>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</si>
  <si>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</si>
  <si>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</si>
  <si>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</si>
  <si>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</si>
  <si>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</si>
  <si>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</si>
  <si>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</si>
  <si>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</si>
  <si>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</si>
  <si>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</si>
  <si>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</si>
  <si>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</si>
  <si>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</si>
  <si>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</si>
  <si>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</si>
  <si>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</si>
  <si>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</si>
  <si>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</si>
  <si>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</si>
  <si>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</si>
  <si>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</si>
  <si>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</si>
  <si>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</si>
  <si>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</si>
  <si>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</si>
  <si>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</si>
  <si>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</si>
  <si>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</si>
  <si>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</si>
  <si>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</si>
  <si>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</si>
  <si>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</si>
  <si>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</si>
  <si>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</si>
  <si>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</si>
  <si>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</si>
  <si>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</si>
  <si>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</si>
  <si>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</si>
  <si>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</si>
  <si>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</si>
  <si>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</si>
  <si>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</si>
  <si>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</si>
  <si>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</si>
  <si>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</si>
  <si>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</si>
  <si>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</si>
  <si>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</si>
  <si>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</si>
  <si>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</si>
  <si>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</si>
  <si>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</si>
  <si>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</si>
  <si>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</si>
  <si>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</si>
  <si>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</si>
  <si>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</si>
  <si>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</si>
  <si>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</si>
  <si>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</si>
  <si>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</si>
  <si>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</si>
  <si>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</si>
  <si>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</si>
  <si>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</si>
  <si>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</si>
  <si>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</si>
  <si>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</si>
  <si>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</si>
  <si>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</si>
  <si>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</si>
  <si>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</si>
  <si>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</si>
  <si>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</si>
  <si>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</si>
  <si>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</si>
  <si>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</si>
  <si>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</si>
  <si>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</si>
  <si>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</si>
  <si>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</si>
  <si>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</si>
  <si>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</si>
  <si>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</si>
  <si>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</si>
  <si>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</si>
  <si>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</si>
  <si>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</si>
  <si>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</si>
  <si>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</si>
  <si>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</si>
  <si>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</si>
  <si>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</si>
  <si>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</si>
  <si>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</si>
  <si>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</si>
  <si>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</si>
  <si>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</si>
  <si>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</si>
  <si>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</si>
  <si>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</si>
  <si>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</si>
  <si>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</si>
  <si>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</si>
  <si>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</si>
  <si>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</si>
  <si>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</si>
  <si>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</si>
  <si>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</si>
  <si>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</si>
  <si>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</si>
  <si>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</si>
  <si>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</si>
  <si>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</si>
  <si>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23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</si>
</sst>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0"/>
  <sheetViews>
    <sheetView tabSelected="1" topLeftCell="A311" workbookViewId="0">
      <pane xSplit="1" ySplit="1" topLeftCell="B312" activePane="bottomRight" state="frozen"/>
      <selection activeCell="A311" sqref="A311"/>
      <selection pane="topRight" activeCell="B311" sqref="B311"/>
      <selection pane="bottomLeft" activeCell="A312" sqref="A312"/>
      <selection pane="bottomRight" activeCell="F317" sqref="F317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6" t="s">
        <v>38</v>
      </c>
      <c r="C25" s="107"/>
      <c r="D25" s="107"/>
      <c r="E25" s="107"/>
      <c r="F25" s="107"/>
      <c r="G25" s="107"/>
      <c r="H25" s="107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6" t="s">
        <v>38</v>
      </c>
      <c r="C55" s="107"/>
      <c r="D55" s="107"/>
      <c r="E55" s="107"/>
      <c r="F55" s="107"/>
      <c r="G55" s="107"/>
      <c r="H55" s="107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6" t="s">
        <v>38</v>
      </c>
      <c r="C86" s="107"/>
      <c r="D86" s="107"/>
      <c r="E86" s="107"/>
      <c r="F86" s="107"/>
      <c r="G86" s="107"/>
      <c r="H86" s="107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6" t="s">
        <v>38</v>
      </c>
      <c r="C117" s="107"/>
      <c r="D117" s="107"/>
      <c r="E117" s="107"/>
      <c r="F117" s="107"/>
      <c r="G117" s="107"/>
      <c r="H117" s="107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6" t="s">
        <v>38</v>
      </c>
      <c r="C148" s="107"/>
      <c r="D148" s="107"/>
      <c r="E148" s="107"/>
      <c r="F148" s="107"/>
      <c r="G148" s="107"/>
      <c r="H148" s="107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6" t="s">
        <v>38</v>
      </c>
      <c r="C179" s="107"/>
      <c r="D179" s="107"/>
      <c r="E179" s="107"/>
      <c r="F179" s="107"/>
      <c r="G179" s="107"/>
      <c r="H179" s="107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6" t="s">
        <v>38</v>
      </c>
      <c r="C210" s="107"/>
      <c r="D210" s="107"/>
      <c r="E210" s="107"/>
      <c r="F210" s="107"/>
      <c r="G210" s="107"/>
      <c r="H210" s="107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6" t="s">
        <v>38</v>
      </c>
      <c r="C241" s="107"/>
      <c r="D241" s="107"/>
      <c r="E241" s="107"/>
      <c r="F241" s="107"/>
      <c r="G241" s="107"/>
      <c r="H241" s="107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6" t="s">
        <v>38</v>
      </c>
      <c r="C272" s="107"/>
      <c r="D272" s="107"/>
      <c r="E272" s="107"/>
      <c r="F272" s="107"/>
      <c r="G272" s="107"/>
      <c r="H272" s="107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6" t="s">
        <v>38</v>
      </c>
      <c r="C303" s="107"/>
      <c r="D303" s="107"/>
      <c r="E303" s="107"/>
      <c r="F303" s="107"/>
      <c r="G303" s="107"/>
      <c r="H303" s="107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2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2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2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2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2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1" spans="2:9" ht="15.75" thickBot="1" x14ac:dyDescent="0.3"/>
    <row r="312" spans="2:9" ht="15.75" x14ac:dyDescent="0.25">
      <c r="B312" s="1"/>
      <c r="C312" s="2" t="s">
        <v>0</v>
      </c>
      <c r="D312" s="3"/>
      <c r="E312" s="3"/>
      <c r="F312" s="3"/>
      <c r="G312" s="3"/>
      <c r="H312" s="4" t="s">
        <v>1</v>
      </c>
      <c r="I312" s="5"/>
    </row>
    <row r="313" spans="2:9" ht="15.75" x14ac:dyDescent="0.25">
      <c r="B313" s="6"/>
      <c r="C313" s="7"/>
      <c r="D313" s="8"/>
      <c r="E313" s="8"/>
      <c r="F313" s="8"/>
      <c r="G313" s="8"/>
      <c r="H313" s="9"/>
      <c r="I313" s="10"/>
    </row>
    <row r="314" spans="2:9" ht="15.75" x14ac:dyDescent="0.25">
      <c r="B314" s="11"/>
      <c r="C314" s="12" t="s">
        <v>151</v>
      </c>
      <c r="D314" s="8"/>
      <c r="E314" s="8"/>
      <c r="F314" s="8"/>
      <c r="G314" s="8"/>
      <c r="H314" s="9"/>
      <c r="I314" s="10"/>
    </row>
    <row r="315" spans="2:9" ht="15.75" x14ac:dyDescent="0.25">
      <c r="B315" s="6"/>
      <c r="C315" s="13"/>
      <c r="D315" s="8"/>
      <c r="E315" s="8"/>
      <c r="F315" s="8"/>
      <c r="G315" s="8"/>
      <c r="H315" s="9"/>
      <c r="I315" s="10"/>
    </row>
    <row r="316" spans="2:9" ht="15.75" x14ac:dyDescent="0.25">
      <c r="B316" s="14" t="s">
        <v>3</v>
      </c>
      <c r="C316" s="15" t="s">
        <v>4</v>
      </c>
      <c r="D316" s="71" t="s">
        <v>5</v>
      </c>
      <c r="E316" s="71" t="s">
        <v>6</v>
      </c>
      <c r="F316" s="71" t="s">
        <v>7</v>
      </c>
      <c r="G316" s="71" t="s">
        <v>8</v>
      </c>
      <c r="H316" s="17" t="s">
        <v>9</v>
      </c>
      <c r="I316" s="18" t="s">
        <v>10</v>
      </c>
    </row>
    <row r="317" spans="2:9" ht="15.75" x14ac:dyDescent="0.25">
      <c r="B317" s="19"/>
      <c r="C317" s="15" t="s">
        <v>11</v>
      </c>
      <c r="D317" s="20"/>
      <c r="E317" s="21"/>
      <c r="F317" s="21"/>
      <c r="G317" s="21"/>
      <c r="H317" s="22"/>
      <c r="I317" s="23"/>
    </row>
    <row r="318" spans="2:9" ht="15.75" x14ac:dyDescent="0.25">
      <c r="B318" s="24" t="s">
        <v>16</v>
      </c>
      <c r="C318" s="25" t="s">
        <v>138</v>
      </c>
      <c r="D318" s="37">
        <v>0.8</v>
      </c>
      <c r="E318" s="37">
        <v>0.8</v>
      </c>
      <c r="F318" s="37">
        <v>25.68</v>
      </c>
      <c r="G318" s="37">
        <v>101.45</v>
      </c>
      <c r="H318" s="52">
        <v>150</v>
      </c>
      <c r="I318" s="72">
        <v>26.88</v>
      </c>
    </row>
    <row r="319" spans="2:9" ht="15.75" x14ac:dyDescent="0.25">
      <c r="B319" s="24" t="s">
        <v>44</v>
      </c>
      <c r="C319" s="25" t="s">
        <v>45</v>
      </c>
      <c r="D319" s="26">
        <v>5.08</v>
      </c>
      <c r="E319" s="26">
        <v>4.5999999999999996</v>
      </c>
      <c r="F319" s="26">
        <v>0.28000000000000003</v>
      </c>
      <c r="G319" s="26">
        <v>63</v>
      </c>
      <c r="H319" s="27">
        <v>40</v>
      </c>
      <c r="I319" s="31">
        <v>11.13</v>
      </c>
    </row>
    <row r="320" spans="2:9" ht="15.75" x14ac:dyDescent="0.25">
      <c r="B320" s="80" t="s">
        <v>104</v>
      </c>
      <c r="C320" s="67" t="s">
        <v>105</v>
      </c>
      <c r="D320" s="26">
        <v>12.86</v>
      </c>
      <c r="E320" s="26">
        <v>16.84</v>
      </c>
      <c r="F320" s="26">
        <v>31.25</v>
      </c>
      <c r="G320" s="26">
        <v>330.6</v>
      </c>
      <c r="H320" s="27">
        <v>250</v>
      </c>
      <c r="I320" s="31">
        <v>20.91</v>
      </c>
    </row>
    <row r="321" spans="2:9" ht="15.75" x14ac:dyDescent="0.25">
      <c r="B321" s="65" t="s">
        <v>64</v>
      </c>
      <c r="C321" s="25" t="s">
        <v>65</v>
      </c>
      <c r="D321" s="26">
        <v>1.52</v>
      </c>
      <c r="E321" s="26">
        <v>1.35</v>
      </c>
      <c r="F321" s="26">
        <v>15.9</v>
      </c>
      <c r="G321" s="73">
        <v>112</v>
      </c>
      <c r="H321" s="27">
        <v>200</v>
      </c>
      <c r="I321" s="72">
        <v>9.89</v>
      </c>
    </row>
    <row r="322" spans="2:9" ht="15.75" x14ac:dyDescent="0.25">
      <c r="B322" s="24" t="s">
        <v>16</v>
      </c>
      <c r="C322" s="25" t="s">
        <v>20</v>
      </c>
      <c r="D322" s="39">
        <v>2.31</v>
      </c>
      <c r="E322" s="39">
        <v>0.28999999999999998</v>
      </c>
      <c r="F322" s="39">
        <v>14.37</v>
      </c>
      <c r="G322" s="39">
        <v>70.8</v>
      </c>
      <c r="H322" s="30">
        <v>30</v>
      </c>
      <c r="I322" s="72">
        <v>3.77</v>
      </c>
    </row>
    <row r="323" spans="2:9" ht="15.75" x14ac:dyDescent="0.25">
      <c r="B323" s="24" t="s">
        <v>16</v>
      </c>
      <c r="C323" s="33" t="s">
        <v>21</v>
      </c>
      <c r="D323" s="40">
        <v>3.16</v>
      </c>
      <c r="E323" s="40">
        <v>0.4</v>
      </c>
      <c r="F323" s="40">
        <v>19.32</v>
      </c>
      <c r="G323" s="41">
        <v>93.52</v>
      </c>
      <c r="H323" s="42">
        <v>30</v>
      </c>
      <c r="I323" s="31">
        <v>3</v>
      </c>
    </row>
    <row r="324" spans="2:9" ht="15.75" x14ac:dyDescent="0.25">
      <c r="B324" s="19"/>
      <c r="C324" s="43" t="s">
        <v>22</v>
      </c>
      <c r="D324" s="74">
        <f t="shared" ref="D324:I324" si="20">SUM(D318:D323)</f>
        <v>25.729999999999997</v>
      </c>
      <c r="E324" s="74">
        <f t="shared" si="20"/>
        <v>24.279999999999998</v>
      </c>
      <c r="F324" s="74">
        <f t="shared" si="20"/>
        <v>106.80000000000001</v>
      </c>
      <c r="G324" s="74">
        <f t="shared" si="20"/>
        <v>771.36999999999989</v>
      </c>
      <c r="H324" s="74">
        <f t="shared" si="20"/>
        <v>700</v>
      </c>
      <c r="I324" s="74">
        <f t="shared" si="20"/>
        <v>75.58</v>
      </c>
    </row>
    <row r="325" spans="2:9" ht="15.75" x14ac:dyDescent="0.25">
      <c r="B325" s="19"/>
      <c r="C325" s="15" t="s">
        <v>23</v>
      </c>
      <c r="D325" s="45"/>
      <c r="E325" s="46"/>
      <c r="F325" s="46"/>
      <c r="G325" s="46"/>
      <c r="H325" s="46"/>
      <c r="I325" s="47"/>
    </row>
    <row r="326" spans="2:9" ht="15.75" x14ac:dyDescent="0.25">
      <c r="B326" s="24" t="s">
        <v>24</v>
      </c>
      <c r="C326" s="25" t="s">
        <v>106</v>
      </c>
      <c r="D326" s="26">
        <v>0.75</v>
      </c>
      <c r="E326" s="26">
        <v>4</v>
      </c>
      <c r="F326" s="26">
        <v>2.37</v>
      </c>
      <c r="G326" s="26">
        <v>66.66</v>
      </c>
      <c r="H326" s="27">
        <v>100</v>
      </c>
      <c r="I326" s="72">
        <v>22.72</v>
      </c>
    </row>
    <row r="327" spans="2:9" ht="15.75" x14ac:dyDescent="0.25">
      <c r="B327" s="24" t="s">
        <v>107</v>
      </c>
      <c r="C327" s="25" t="s">
        <v>108</v>
      </c>
      <c r="D327" s="26">
        <v>5.7889999999999997</v>
      </c>
      <c r="E327" s="26">
        <v>8.7289999999999992</v>
      </c>
      <c r="F327" s="26">
        <v>9.2609999999999992</v>
      </c>
      <c r="G327" s="26">
        <v>138.755</v>
      </c>
      <c r="H327" s="27">
        <v>250</v>
      </c>
      <c r="I327" s="72">
        <v>29</v>
      </c>
    </row>
    <row r="328" spans="2:9" ht="15.75" x14ac:dyDescent="0.25">
      <c r="B328" s="24" t="s">
        <v>109</v>
      </c>
      <c r="C328" s="25" t="s">
        <v>110</v>
      </c>
      <c r="D328" s="26">
        <v>12.28</v>
      </c>
      <c r="E328" s="26">
        <v>11.52</v>
      </c>
      <c r="F328" s="26">
        <v>13.51</v>
      </c>
      <c r="G328" s="26">
        <v>267.5</v>
      </c>
      <c r="H328" s="27">
        <v>100</v>
      </c>
      <c r="I328" s="31">
        <v>76.37</v>
      </c>
    </row>
    <row r="329" spans="2:9" ht="15.75" x14ac:dyDescent="0.25">
      <c r="B329" s="24" t="s">
        <v>111</v>
      </c>
      <c r="C329" s="25" t="s">
        <v>112</v>
      </c>
      <c r="D329" s="26">
        <v>7.36</v>
      </c>
      <c r="E329" s="26">
        <v>9.16</v>
      </c>
      <c r="F329" s="26">
        <v>44</v>
      </c>
      <c r="G329" s="26">
        <v>239.94</v>
      </c>
      <c r="H329" s="27">
        <v>180</v>
      </c>
      <c r="I329" s="31">
        <v>19.54</v>
      </c>
    </row>
    <row r="330" spans="2:9" ht="15.75" x14ac:dyDescent="0.25">
      <c r="B330" s="24" t="s">
        <v>34</v>
      </c>
      <c r="C330" s="25" t="s">
        <v>113</v>
      </c>
      <c r="D330" s="26">
        <v>0.23</v>
      </c>
      <c r="E330" s="26" t="s">
        <v>36</v>
      </c>
      <c r="F330" s="26">
        <v>29.41</v>
      </c>
      <c r="G330" s="26">
        <v>118.5</v>
      </c>
      <c r="H330" s="27">
        <v>200</v>
      </c>
      <c r="I330" s="31">
        <v>12.26</v>
      </c>
    </row>
    <row r="331" spans="2:9" ht="15.75" x14ac:dyDescent="0.25">
      <c r="B331" s="32" t="s">
        <v>16</v>
      </c>
      <c r="C331" s="33" t="s">
        <v>21</v>
      </c>
      <c r="D331" s="34">
        <f>1.4*36/24</f>
        <v>2.1</v>
      </c>
      <c r="E331" s="34">
        <f>0.27*36/24</f>
        <v>0.40500000000000003</v>
      </c>
      <c r="F331" s="34">
        <f>12.3*36/24</f>
        <v>18.45</v>
      </c>
      <c r="G331" s="35">
        <f>57.47*36/24</f>
        <v>86.204999999999998</v>
      </c>
      <c r="H331" s="36">
        <v>40</v>
      </c>
      <c r="I331" s="31">
        <v>4.12</v>
      </c>
    </row>
    <row r="332" spans="2:9" ht="15.75" x14ac:dyDescent="0.25">
      <c r="B332" s="32" t="s">
        <v>16</v>
      </c>
      <c r="C332" s="33" t="s">
        <v>37</v>
      </c>
      <c r="D332" s="34">
        <f>3.16*60/40</f>
        <v>4.74</v>
      </c>
      <c r="E332" s="34">
        <f>0.4*60/40</f>
        <v>0.6</v>
      </c>
      <c r="F332" s="34">
        <f>19.32*60/40</f>
        <v>28.98</v>
      </c>
      <c r="G332" s="35">
        <f>93.52*60/40</f>
        <v>140.28</v>
      </c>
      <c r="H332" s="36">
        <v>40</v>
      </c>
      <c r="I332" s="72">
        <v>4</v>
      </c>
    </row>
    <row r="333" spans="2:9" ht="15.75" x14ac:dyDescent="0.25">
      <c r="B333" s="53"/>
      <c r="C333" s="54" t="s">
        <v>22</v>
      </c>
      <c r="D333" s="76">
        <f t="shared" ref="D333:I333" si="21">SUM(D326:D332)</f>
        <v>33.249000000000002</v>
      </c>
      <c r="E333" s="76">
        <f t="shared" si="21"/>
        <v>34.414000000000001</v>
      </c>
      <c r="F333" s="76">
        <f t="shared" si="21"/>
        <v>145.98099999999999</v>
      </c>
      <c r="G333" s="76">
        <f t="shared" si="21"/>
        <v>1057.8400000000001</v>
      </c>
      <c r="H333" s="76">
        <f t="shared" si="21"/>
        <v>910</v>
      </c>
      <c r="I333" s="77">
        <f t="shared" si="21"/>
        <v>168.01</v>
      </c>
    </row>
    <row r="334" spans="2:9" ht="15.75" x14ac:dyDescent="0.25">
      <c r="B334" s="106" t="s">
        <v>38</v>
      </c>
      <c r="C334" s="107"/>
      <c r="D334" s="107"/>
      <c r="E334" s="107"/>
      <c r="F334" s="107"/>
      <c r="G334" s="107"/>
      <c r="H334" s="107"/>
      <c r="I334" s="78">
        <f>I324+I333</f>
        <v>243.58999999999997</v>
      </c>
    </row>
    <row r="335" spans="2:9" ht="15.75" x14ac:dyDescent="0.25">
      <c r="B335" s="6"/>
      <c r="C335" s="7"/>
      <c r="D335" s="8"/>
      <c r="E335" s="8"/>
      <c r="F335" s="8"/>
      <c r="G335" s="8"/>
      <c r="H335" s="9"/>
      <c r="I335" s="10"/>
    </row>
    <row r="336" spans="2:9" ht="15.75" x14ac:dyDescent="0.25">
      <c r="B336" s="6"/>
      <c r="C336" s="12" t="s">
        <v>39</v>
      </c>
      <c r="D336" s="8"/>
      <c r="E336" s="8"/>
      <c r="F336" s="8"/>
      <c r="G336" s="8"/>
      <c r="H336" s="58" t="s">
        <v>40</v>
      </c>
      <c r="I336" s="10"/>
    </row>
    <row r="337" spans="2:9" ht="15.75" x14ac:dyDescent="0.25">
      <c r="B337" s="6"/>
      <c r="C337" s="7"/>
      <c r="D337" s="8"/>
      <c r="E337" s="8"/>
      <c r="F337" s="8"/>
      <c r="G337" s="8"/>
      <c r="H337" s="9"/>
      <c r="I337" s="10"/>
    </row>
    <row r="338" spans="2:9" ht="15.75" x14ac:dyDescent="0.25">
      <c r="B338" s="6"/>
      <c r="C338" s="12" t="s">
        <v>41</v>
      </c>
      <c r="D338" s="8"/>
      <c r="E338" s="8"/>
      <c r="F338" s="8"/>
      <c r="G338" s="8"/>
      <c r="H338" s="9"/>
      <c r="I338" s="10"/>
    </row>
    <row r="339" spans="2:9" ht="15.75" x14ac:dyDescent="0.25">
      <c r="B339" s="6"/>
      <c r="C339" s="7"/>
      <c r="D339" s="8"/>
      <c r="E339" s="8"/>
      <c r="F339" s="8"/>
      <c r="G339" s="8"/>
      <c r="H339" s="9"/>
      <c r="I339" s="10"/>
    </row>
    <row r="340" spans="2:9" ht="16.5" thickBot="1" x14ac:dyDescent="0.3">
      <c r="B340" s="59"/>
      <c r="C340" s="60" t="s">
        <v>42</v>
      </c>
      <c r="D340" s="61"/>
      <c r="E340" s="61"/>
      <c r="F340" s="61"/>
      <c r="G340" s="61"/>
      <c r="H340" s="62"/>
      <c r="I340" s="63"/>
    </row>
  </sheetData>
  <mergeCells count="11">
    <mergeCell ref="B272:H272"/>
    <mergeCell ref="B303:H303"/>
    <mergeCell ref="B210:H210"/>
    <mergeCell ref="B241:H241"/>
    <mergeCell ref="B179:H179"/>
    <mergeCell ref="B25:H25"/>
    <mergeCell ref="B55:H55"/>
    <mergeCell ref="B86:H86"/>
    <mergeCell ref="B117:H117"/>
    <mergeCell ref="B148:H148"/>
    <mergeCell ref="B334:H3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2026-06-15T05:09:43Z</dcterms:modified>
</cp:coreProperties>
</file>